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11295" activeTab="0"/>
  </bookViews>
  <sheets>
    <sheet name="ブラックチャーハン" sheetId="1" r:id="rId1"/>
  </sheets>
  <definedNames>
    <definedName name="_xlnm.Print_Area" localSheetId="0">'ブラックチャーハン'!$A$1:$U$89</definedName>
  </definedNames>
  <calcPr fullCalcOnLoad="1"/>
</workbook>
</file>

<file path=xl/sharedStrings.xml><?xml version="1.0" encoding="utf-8"?>
<sst xmlns="http://schemas.openxmlformats.org/spreadsheetml/2006/main" count="148" uniqueCount="125">
  <si>
    <t>主要栄養素</t>
  </si>
  <si>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</si>
  <si>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</si>
  <si>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</si>
  <si>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</si>
  <si>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</si>
  <si>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</si>
  <si>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</si>
  <si>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</si>
  <si>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</si>
  <si>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</si>
  <si>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</si>
  <si>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</si>
  <si>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</si>
  <si>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</si>
  <si>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</si>
  <si>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</si>
  <si>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</si>
  <si>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</si>
  <si>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●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</si>
  <si>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</si>
  <si>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</si>
  <si>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</si>
  <si>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</si>
  <si>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</si>
  <si>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</si>
  <si>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</si>
  <si>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</si>
  <si>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</si>
  <si>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</si>
  <si>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</si>
  <si>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</si>
  <si>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</si>
  <si>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</si>
  <si>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</si>
  <si>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</si>
  <si>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</si>
  <si>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</si>
  <si>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</si>
  <si>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</si>
  <si>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</si>
  <si>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</si>
  <si>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</si>
  <si>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</si>
  <si>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</si>
  <si>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</si>
  <si>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</si>
  <si>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</si>
  <si>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</si>
  <si>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</si>
  <si>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</si>
  <si>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</si>
  <si>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</si>
  <si>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</si>
  <si>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</si>
  <si>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</si>
  <si>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</si>
  <si>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</si>
  <si>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</si>
  <si>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</si>
  <si>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</si>
  <si>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</si>
  <si>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</si>
  <si>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</si>
  <si>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</si>
  <si>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</si>
  <si>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</si>
  <si>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</si>
  <si>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</si>
  <si>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</si>
  <si>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</si>
  <si>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</si>
  <si>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</si>
  <si>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</si>
  <si>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</si>
  <si>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</si>
  <si>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</si>
  <si>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</si>
  <si>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</si>
  <si>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</si>
  <si>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</si>
  <si>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</si>
  <si>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</si>
  <si>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</si>
  <si>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</si>
  <si>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</si>
  <si>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ｇ</t>
  </si>
  <si>
    <t>g</t>
  </si>
  <si>
    <t>トータル</t>
  </si>
  <si>
    <t>テーマ</t>
  </si>
  <si>
    <t>Process　（Standby)</t>
  </si>
  <si>
    <t>Process　（Cooking）</t>
  </si>
  <si>
    <t>シチュエーション</t>
  </si>
  <si>
    <t>●</t>
  </si>
  <si>
    <t>超級醤油</t>
  </si>
  <si>
    <t>グリーンピース</t>
  </si>
  <si>
    <t>コーン缶</t>
  </si>
  <si>
    <t>ごま油</t>
  </si>
  <si>
    <t>歓迎会向けメニュー</t>
  </si>
  <si>
    <t>大豆・豚肉</t>
  </si>
  <si>
    <t>Cooking</t>
  </si>
  <si>
    <t>Standby</t>
  </si>
  <si>
    <t>Standby</t>
  </si>
  <si>
    <t>トッピング</t>
  </si>
  <si>
    <t>青じそは細切りにします。</t>
  </si>
  <si>
    <t>パプリカ赤（さいの目切り）</t>
  </si>
  <si>
    <t>玉葱（さいの目切り）</t>
  </si>
  <si>
    <t>ロースハム（さいの目切り）</t>
  </si>
  <si>
    <t>にんにく（みじん切り）</t>
  </si>
  <si>
    <t>青じそ（細切り）</t>
  </si>
  <si>
    <t>グリーンピースは水に約１０分つけ、塩茹で（分量外）します。</t>
  </si>
  <si>
    <t>フライパンにごま油、スタンバイ1のにんにくを入れ熱し、ごま油ににんにくの香りが移ったら、スタンバイ1の玉葱を加え、炒めます。</t>
  </si>
  <si>
    <t>パプリカ赤、玉葱、ロースハムは1㎝程のさいの目切りに、にんにくはみじん切りにします。</t>
  </si>
  <si>
    <t>１にスタンバイ1のロースハム、パプリカ赤、スタンバイ4のグリーンピース、コーンを加え、さらに炒めます。</t>
  </si>
  <si>
    <t>皿に盛り付け、青じそをのせて、出来上がり。</t>
  </si>
  <si>
    <t>超級醤油とは中国のたまり醤油です。
しっかりとした塩分を感じ、酒のおつまみのような炒飯に仕上がります。</t>
  </si>
  <si>
    <t>黒っぽい米に映えるカラフルな野菜を加えると、見た目も華やかに仕上がります。</t>
  </si>
  <si>
    <t>白米</t>
  </si>
  <si>
    <t>中華スープのもと</t>
  </si>
  <si>
    <t>ご飯は炊いておきます。（調理時間外）</t>
  </si>
  <si>
    <t>２にスタンバイ2のご飯を加え、具材となじんできたら、中華スープのもと、超級醤油を加え、よく炒めます。</t>
  </si>
  <si>
    <t>ブラックチャーハン</t>
  </si>
  <si>
    <t>メニューの特徴</t>
  </si>
  <si>
    <t>中国のたまり醤油で炒めた、珍しい炒飯です。
インパクトがあるので、歓迎会やパーティーメニューとしておすすめです！</t>
  </si>
  <si>
    <t>ブラックチャーハン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</si>
</sst>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&quot;¥&quot;#,##0.0;&quot;¥&quot;\-#,##0.0"/>
    <numFmt numFmtId="192" formatCode="0.0%"/>
  </numFmts>
  <fonts count="48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3" fillId="0" borderId="0" xfId="44" applyFill="1" applyAlignment="1" applyProtection="1">
      <alignment vertical="center" shrinkToFit="1"/>
      <protection/>
    </xf>
    <xf numFmtId="0" fontId="8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8" fontId="6" fillId="0" borderId="34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178" fontId="6" fillId="0" borderId="3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6" fontId="5" fillId="0" borderId="41" xfId="0" applyNumberFormat="1" applyFont="1" applyFill="1" applyBorder="1" applyAlignment="1">
      <alignment horizontal="center" vertical="center"/>
    </xf>
    <xf numFmtId="6" fontId="5" fillId="0" borderId="4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2" fillId="0" borderId="43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 wrapText="1" shrinkToFit="1"/>
    </xf>
    <xf numFmtId="0" fontId="12" fillId="0" borderId="45" xfId="0" applyFont="1" applyFill="1" applyBorder="1" applyAlignment="1">
      <alignment vertical="center" wrapText="1" shrinkToFit="1"/>
    </xf>
    <xf numFmtId="0" fontId="12" fillId="0" borderId="46" xfId="0" applyFont="1" applyFill="1" applyBorder="1" applyAlignment="1">
      <alignment vertical="center" wrapText="1" shrinkToFit="1"/>
    </xf>
    <xf numFmtId="0" fontId="12" fillId="0" borderId="47" xfId="0" applyFont="1" applyFill="1" applyBorder="1" applyAlignment="1">
      <alignment vertical="center" wrapText="1" shrinkToFit="1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vertical="center" wrapText="1" shrinkToFit="1"/>
    </xf>
    <xf numFmtId="0" fontId="12" fillId="0" borderId="50" xfId="0" applyFont="1" applyFill="1" applyBorder="1" applyAlignment="1">
      <alignment vertical="center" wrapText="1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vertical="center" shrinkToFit="1"/>
    </xf>
    <xf numFmtId="180" fontId="6" fillId="0" borderId="51" xfId="0" applyNumberFormat="1" applyFont="1" applyFill="1" applyBorder="1" applyAlignment="1">
      <alignment horizontal="right" vertical="center" shrinkToFit="1"/>
    </xf>
    <xf numFmtId="180" fontId="6" fillId="0" borderId="52" xfId="0" applyNumberFormat="1" applyFont="1" applyFill="1" applyBorder="1" applyAlignment="1">
      <alignment horizontal="right" vertical="center" shrinkToFit="1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178" fontId="6" fillId="0" borderId="51" xfId="0" applyNumberFormat="1" applyFont="1" applyFill="1" applyBorder="1" applyAlignment="1">
      <alignment horizontal="center" vertical="center" shrinkToFit="1"/>
    </xf>
    <xf numFmtId="178" fontId="6" fillId="0" borderId="52" xfId="0" applyNumberFormat="1" applyFont="1" applyFill="1" applyBorder="1" applyAlignment="1">
      <alignment horizontal="center" vertical="center" shrinkToFit="1"/>
    </xf>
    <xf numFmtId="9" fontId="6" fillId="0" borderId="55" xfId="42" applyFont="1" applyFill="1" applyBorder="1" applyAlignment="1">
      <alignment horizontal="center" vertical="center" shrinkToFit="1"/>
    </xf>
    <xf numFmtId="9" fontId="6" fillId="0" borderId="56" xfId="42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178" fontId="6" fillId="0" borderId="55" xfId="0" applyNumberFormat="1" applyFont="1" applyFill="1" applyBorder="1" applyAlignment="1">
      <alignment horizontal="center" vertical="center" shrinkToFit="1"/>
    </xf>
    <xf numFmtId="178" fontId="6" fillId="0" borderId="59" xfId="0" applyNumberFormat="1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181" fontId="6" fillId="0" borderId="55" xfId="0" applyNumberFormat="1" applyFont="1" applyFill="1" applyBorder="1" applyAlignment="1">
      <alignment horizontal="right" vertical="center" shrinkToFit="1"/>
    </xf>
    <xf numFmtId="181" fontId="6" fillId="0" borderId="54" xfId="0" applyNumberFormat="1" applyFont="1" applyFill="1" applyBorder="1" applyAlignment="1">
      <alignment horizontal="right" vertical="center" shrinkToFit="1"/>
    </xf>
    <xf numFmtId="181" fontId="6" fillId="0" borderId="63" xfId="0" applyNumberFormat="1" applyFont="1" applyFill="1" applyBorder="1" applyAlignment="1">
      <alignment horizontal="right" vertical="center" shrinkToFit="1"/>
    </xf>
    <xf numFmtId="180" fontId="6" fillId="0" borderId="55" xfId="0" applyNumberFormat="1" applyFont="1" applyFill="1" applyBorder="1" applyAlignment="1">
      <alignment horizontal="right" vertical="center" shrinkToFit="1"/>
    </xf>
    <xf numFmtId="180" fontId="6" fillId="0" borderId="54" xfId="0" applyNumberFormat="1" applyFont="1" applyFill="1" applyBorder="1" applyAlignment="1">
      <alignment horizontal="right" vertical="center" shrinkToFit="1"/>
    </xf>
    <xf numFmtId="190" fontId="6" fillId="0" borderId="64" xfId="0" applyNumberFormat="1" applyFont="1" applyFill="1" applyBorder="1" applyAlignment="1">
      <alignment horizontal="right" vertical="center"/>
    </xf>
    <xf numFmtId="190" fontId="6" fillId="0" borderId="65" xfId="0" applyNumberFormat="1" applyFont="1" applyFill="1" applyBorder="1" applyAlignment="1">
      <alignment horizontal="right" vertical="center"/>
    </xf>
    <xf numFmtId="180" fontId="6" fillId="0" borderId="59" xfId="0" applyNumberFormat="1" applyFont="1" applyFill="1" applyBorder="1" applyAlignment="1">
      <alignment horizontal="right" vertical="center" shrinkToFit="1"/>
    </xf>
    <xf numFmtId="180" fontId="6" fillId="0" borderId="66" xfId="0" applyNumberFormat="1" applyFont="1" applyFill="1" applyBorder="1" applyAlignment="1">
      <alignment horizontal="right" vertical="center" shrinkToFit="1"/>
    </xf>
    <xf numFmtId="0" fontId="3" fillId="0" borderId="56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6" fontId="5" fillId="0" borderId="42" xfId="0" applyNumberFormat="1" applyFont="1" applyFill="1" applyBorder="1" applyAlignment="1">
      <alignment horizontal="center" vertical="center" wrapText="1"/>
    </xf>
    <xf numFmtId="6" fontId="5" fillId="0" borderId="78" xfId="0" applyNumberFormat="1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6" fontId="6" fillId="0" borderId="80" xfId="0" applyNumberFormat="1" applyFont="1" applyFill="1" applyBorder="1" applyAlignment="1">
      <alignment horizontal="center" vertical="center"/>
    </xf>
    <xf numFmtId="6" fontId="6" fillId="0" borderId="81" xfId="0" applyNumberFormat="1" applyFont="1" applyFill="1" applyBorder="1" applyAlignment="1">
      <alignment horizontal="center" vertical="center"/>
    </xf>
    <xf numFmtId="6" fontId="6" fillId="0" borderId="82" xfId="0" applyNumberFormat="1" applyFont="1" applyFill="1" applyBorder="1" applyAlignment="1">
      <alignment horizontal="center" vertical="center"/>
    </xf>
    <xf numFmtId="6" fontId="6" fillId="0" borderId="83" xfId="0" applyNumberFormat="1" applyFont="1" applyFill="1" applyBorder="1" applyAlignment="1">
      <alignment horizontal="center" vertical="center"/>
    </xf>
    <xf numFmtId="6" fontId="6" fillId="0" borderId="84" xfId="0" applyNumberFormat="1" applyFont="1" applyFill="1" applyBorder="1" applyAlignment="1">
      <alignment horizontal="center" vertical="center"/>
    </xf>
    <xf numFmtId="6" fontId="6" fillId="0" borderId="85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left" vertical="center" shrinkToFit="1"/>
    </xf>
    <xf numFmtId="0" fontId="3" fillId="0" borderId="87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left" vertical="center" shrinkToFit="1"/>
    </xf>
    <xf numFmtId="6" fontId="4" fillId="0" borderId="43" xfId="0" applyNumberFormat="1" applyFont="1" applyFill="1" applyBorder="1" applyAlignment="1">
      <alignment horizontal="center" vertical="center"/>
    </xf>
    <xf numFmtId="6" fontId="4" fillId="0" borderId="89" xfId="0" applyNumberFormat="1" applyFont="1" applyFill="1" applyBorder="1" applyAlignment="1">
      <alignment horizontal="center" vertical="center"/>
    </xf>
    <xf numFmtId="189" fontId="6" fillId="0" borderId="80" xfId="0" applyNumberFormat="1" applyFont="1" applyFill="1" applyBorder="1" applyAlignment="1">
      <alignment horizontal="center" vertical="center"/>
    </xf>
    <xf numFmtId="189" fontId="6" fillId="0" borderId="81" xfId="0" applyNumberFormat="1" applyFont="1" applyFill="1" applyBorder="1" applyAlignment="1">
      <alignment horizontal="center" vertical="center"/>
    </xf>
    <xf numFmtId="189" fontId="7" fillId="0" borderId="82" xfId="0" applyNumberFormat="1" applyFont="1" applyFill="1" applyBorder="1" applyAlignment="1">
      <alignment vertical="center"/>
    </xf>
    <xf numFmtId="189" fontId="7" fillId="0" borderId="83" xfId="0" applyNumberFormat="1" applyFont="1" applyFill="1" applyBorder="1" applyAlignment="1">
      <alignment vertical="center"/>
    </xf>
    <xf numFmtId="189" fontId="7" fillId="0" borderId="84" xfId="0" applyNumberFormat="1" applyFont="1" applyFill="1" applyBorder="1" applyAlignment="1">
      <alignment vertical="center"/>
    </xf>
    <xf numFmtId="189" fontId="7" fillId="0" borderId="85" xfId="0" applyNumberFormat="1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 vertical="center"/>
    </xf>
    <xf numFmtId="0" fontId="3" fillId="37" borderId="92" xfId="0" applyFont="1" applyFill="1" applyBorder="1" applyAlignment="1">
      <alignment horizontal="center" vertical="center"/>
    </xf>
    <xf numFmtId="0" fontId="3" fillId="37" borderId="94" xfId="0" applyFont="1" applyFill="1" applyBorder="1" applyAlignment="1">
      <alignment horizontal="center" vertical="center"/>
    </xf>
    <xf numFmtId="5" fontId="6" fillId="0" borderId="80" xfId="0" applyNumberFormat="1" applyFont="1" applyFill="1" applyBorder="1" applyAlignment="1">
      <alignment horizontal="center" vertical="center"/>
    </xf>
    <xf numFmtId="5" fontId="6" fillId="0" borderId="81" xfId="0" applyNumberFormat="1" applyFont="1" applyFill="1" applyBorder="1" applyAlignment="1">
      <alignment horizontal="center" vertical="center"/>
    </xf>
    <xf numFmtId="5" fontId="6" fillId="0" borderId="82" xfId="0" applyNumberFormat="1" applyFont="1" applyFill="1" applyBorder="1" applyAlignment="1">
      <alignment horizontal="center" vertical="center"/>
    </xf>
    <xf numFmtId="5" fontId="6" fillId="0" borderId="83" xfId="0" applyNumberFormat="1" applyFont="1" applyFill="1" applyBorder="1" applyAlignment="1">
      <alignment horizontal="center" vertical="center"/>
    </xf>
    <xf numFmtId="5" fontId="6" fillId="0" borderId="84" xfId="0" applyNumberFormat="1" applyFont="1" applyFill="1" applyBorder="1" applyAlignment="1">
      <alignment horizontal="center" vertical="center"/>
    </xf>
    <xf numFmtId="5" fontId="6" fillId="0" borderId="85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91" xfId="0" applyFont="1" applyFill="1" applyBorder="1" applyAlignment="1">
      <alignment horizontal="left"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96" xfId="0" applyFont="1" applyFill="1" applyBorder="1" applyAlignment="1">
      <alignment vertical="center" shrinkToFit="1"/>
    </xf>
    <xf numFmtId="0" fontId="3" fillId="0" borderId="97" xfId="0" applyFont="1" applyFill="1" applyBorder="1" applyAlignment="1">
      <alignment vertical="center" shrinkToFit="1"/>
    </xf>
    <xf numFmtId="0" fontId="3" fillId="0" borderId="86" xfId="0" applyFont="1" applyFill="1" applyBorder="1" applyAlignment="1">
      <alignment vertical="center" shrinkToFit="1"/>
    </xf>
    <xf numFmtId="0" fontId="3" fillId="0" borderId="87" xfId="0" applyFont="1" applyFill="1" applyBorder="1" applyAlignment="1">
      <alignment vertical="center" shrinkToFit="1"/>
    </xf>
    <xf numFmtId="0" fontId="3" fillId="0" borderId="88" xfId="0" applyFont="1" applyFill="1" applyBorder="1" applyAlignment="1">
      <alignment vertical="center" shrinkToFit="1"/>
    </xf>
    <xf numFmtId="0" fontId="11" fillId="33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98" xfId="0" applyBorder="1" applyAlignment="1">
      <alignment vertical="center"/>
    </xf>
    <xf numFmtId="0" fontId="6" fillId="0" borderId="9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90" fontId="6" fillId="0" borderId="101" xfId="0" applyNumberFormat="1" applyFont="1" applyFill="1" applyBorder="1" applyAlignment="1">
      <alignment horizontal="right" vertical="center"/>
    </xf>
    <xf numFmtId="190" fontId="6" fillId="0" borderId="10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9" fontId="6" fillId="0" borderId="51" xfId="42" applyFont="1" applyFill="1" applyBorder="1" applyAlignment="1">
      <alignment horizontal="center" vertical="center" shrinkToFit="1"/>
    </xf>
    <xf numFmtId="9" fontId="6" fillId="0" borderId="103" xfId="42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left" vertical="center" shrinkToFit="1"/>
    </xf>
    <xf numFmtId="0" fontId="3" fillId="0" borderId="105" xfId="0" applyFont="1" applyFill="1" applyBorder="1" applyAlignment="1">
      <alignment horizontal="left" vertical="center" shrinkToFit="1"/>
    </xf>
    <xf numFmtId="0" fontId="3" fillId="0" borderId="106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180" fontId="8" fillId="0" borderId="99" xfId="0" applyNumberFormat="1" applyFont="1" applyFill="1" applyBorder="1" applyAlignment="1">
      <alignment horizontal="right" vertical="center"/>
    </xf>
    <xf numFmtId="0" fontId="8" fillId="0" borderId="100" xfId="0" applyFont="1" applyFill="1" applyBorder="1" applyAlignment="1">
      <alignment horizontal="right" vertical="center"/>
    </xf>
    <xf numFmtId="7" fontId="8" fillId="0" borderId="99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0" fontId="3" fillId="0" borderId="107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left" vertical="center" shrinkToFit="1"/>
    </xf>
    <xf numFmtId="180" fontId="6" fillId="0" borderId="109" xfId="0" applyNumberFormat="1" applyFont="1" applyFill="1" applyBorder="1" applyAlignment="1">
      <alignment horizontal="right" vertical="center" shrinkToFit="1"/>
    </xf>
    <xf numFmtId="180" fontId="6" fillId="0" borderId="110" xfId="0" applyNumberFormat="1" applyFont="1" applyFill="1" applyBorder="1" applyAlignment="1">
      <alignment horizontal="right" vertical="center" shrinkToFit="1"/>
    </xf>
    <xf numFmtId="0" fontId="12" fillId="0" borderId="111" xfId="0" applyFont="1" applyFill="1" applyBorder="1" applyAlignment="1">
      <alignment horizontal="center" vertical="center" wrapText="1" shrinkToFit="1"/>
    </xf>
    <xf numFmtId="0" fontId="12" fillId="0" borderId="112" xfId="0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113" xfId="0" applyFont="1" applyFill="1" applyBorder="1" applyAlignment="1">
      <alignment horizontal="center" vertical="center" shrinkToFit="1"/>
    </xf>
    <xf numFmtId="0" fontId="12" fillId="0" borderId="114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9" fontId="8" fillId="0" borderId="115" xfId="0" applyNumberFormat="1" applyFont="1" applyFill="1" applyBorder="1" applyAlignment="1">
      <alignment horizontal="center" vertical="center"/>
    </xf>
    <xf numFmtId="9" fontId="8" fillId="0" borderId="81" xfId="0" applyNumberFormat="1" applyFont="1" applyFill="1" applyBorder="1" applyAlignment="1">
      <alignment horizontal="center" vertical="center"/>
    </xf>
    <xf numFmtId="9" fontId="8" fillId="0" borderId="82" xfId="0" applyNumberFormat="1" applyFont="1" applyFill="1" applyBorder="1" applyAlignment="1">
      <alignment horizontal="center" vertical="center"/>
    </xf>
    <xf numFmtId="9" fontId="8" fillId="0" borderId="116" xfId="0" applyNumberFormat="1" applyFont="1" applyFill="1" applyBorder="1" applyAlignment="1">
      <alignment horizontal="center" vertical="center"/>
    </xf>
    <xf numFmtId="9" fontId="8" fillId="0" borderId="84" xfId="0" applyNumberFormat="1" applyFont="1" applyFill="1" applyBorder="1" applyAlignment="1">
      <alignment horizontal="center" vertical="center"/>
    </xf>
    <xf numFmtId="9" fontId="8" fillId="0" borderId="85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54</xdr:row>
      <xdr:rowOff>0</xdr:rowOff>
    </xdr:from>
    <xdr:to>
      <xdr:col>10</xdr:col>
      <xdr:colOff>314325</xdr:colOff>
      <xdr:row>56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91050" y="9048750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19</xdr:row>
      <xdr:rowOff>95250</xdr:rowOff>
    </xdr:from>
    <xdr:to>
      <xdr:col>9</xdr:col>
      <xdr:colOff>47625</xdr:colOff>
      <xdr:row>51</xdr:row>
      <xdr:rowOff>66675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76625"/>
          <a:ext cx="34290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19</xdr:row>
      <xdr:rowOff>95250</xdr:rowOff>
    </xdr:from>
    <xdr:to>
      <xdr:col>18</xdr:col>
      <xdr:colOff>142875</xdr:colOff>
      <xdr:row>35</xdr:row>
      <xdr:rowOff>66675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76625"/>
          <a:ext cx="38576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35</xdr:row>
      <xdr:rowOff>95250</xdr:rowOff>
    </xdr:from>
    <xdr:to>
      <xdr:col>18</xdr:col>
      <xdr:colOff>133350</xdr:colOff>
      <xdr:row>51</xdr:row>
      <xdr:rowOff>66675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067425"/>
          <a:ext cx="38481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Normal="145" zoomScaleSheetLayoutView="100" zoomScalePageLayoutView="0" workbookViewId="0" topLeftCell="A1">
      <selection activeCell="J11" sqref="J11:L12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20" t="s">
        <v>121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</row>
    <row r="4" spans="1:21" ht="12.75" customHeight="1" thickBot="1">
      <c r="A4" s="123" t="s">
        <v>89</v>
      </c>
      <c r="B4" s="124"/>
      <c r="C4" s="125"/>
      <c r="D4" s="123" t="s">
        <v>122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2"/>
    </row>
    <row r="5" spans="1:20" ht="12.75" customHeight="1" thickTop="1">
      <c r="A5" s="126" t="s">
        <v>98</v>
      </c>
      <c r="B5" s="127"/>
      <c r="C5" s="128"/>
      <c r="D5" s="132" t="s">
        <v>123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6" spans="1:20" ht="12.75" customHeight="1" thickBot="1">
      <c r="A6" s="129"/>
      <c r="B6" s="130"/>
      <c r="C6" s="131"/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</row>
    <row r="7" spans="1:20" ht="12.75" customHeight="1" thickBot="1">
      <c r="A7" s="123" t="s">
        <v>0</v>
      </c>
      <c r="B7" s="124"/>
      <c r="C7" s="124"/>
      <c r="D7" s="124"/>
      <c r="E7" s="124"/>
      <c r="F7" s="124"/>
      <c r="G7" s="124"/>
      <c r="H7" s="125"/>
      <c r="I7" s="123" t="s">
        <v>1</v>
      </c>
      <c r="J7" s="124"/>
      <c r="K7" s="124"/>
      <c r="L7" s="124"/>
      <c r="M7" s="124"/>
      <c r="N7" s="124"/>
      <c r="O7" s="124"/>
      <c r="P7" s="124"/>
      <c r="Q7" s="124"/>
      <c r="R7" s="125"/>
      <c r="S7" s="3"/>
      <c r="T7" s="3"/>
    </row>
    <row r="8" spans="1:20" ht="12.75" customHeight="1" thickTop="1">
      <c r="A8" s="4" t="s">
        <v>2</v>
      </c>
      <c r="B8" s="5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72" t="s">
        <v>10</v>
      </c>
      <c r="J8" s="73" t="s">
        <v>11</v>
      </c>
      <c r="K8" s="73" t="s">
        <v>12</v>
      </c>
      <c r="L8" s="73" t="s">
        <v>13</v>
      </c>
      <c r="M8" s="74" t="s">
        <v>14</v>
      </c>
      <c r="N8" s="74" t="s">
        <v>15</v>
      </c>
      <c r="O8" s="74" t="s">
        <v>16</v>
      </c>
      <c r="P8" s="75" t="s">
        <v>17</v>
      </c>
      <c r="Q8" s="141" t="s">
        <v>18</v>
      </c>
      <c r="R8" s="142"/>
      <c r="S8" s="3"/>
      <c r="T8" s="3"/>
    </row>
    <row r="9" spans="1:20" ht="12.75" customHeight="1" thickBot="1">
      <c r="A9" s="84">
        <v>64.6</v>
      </c>
      <c r="B9" s="83">
        <v>6.5</v>
      </c>
      <c r="C9" s="83">
        <v>10.1</v>
      </c>
      <c r="D9" s="85">
        <v>25.2992</v>
      </c>
      <c r="E9" s="83">
        <v>1.65029</v>
      </c>
      <c r="F9" s="83">
        <v>1</v>
      </c>
      <c r="G9" s="83">
        <v>3.1</v>
      </c>
      <c r="H9" s="86">
        <v>277</v>
      </c>
      <c r="I9" s="70"/>
      <c r="J9" s="71"/>
      <c r="K9" s="71"/>
      <c r="L9" s="71"/>
      <c r="M9" s="10"/>
      <c r="N9" s="10"/>
      <c r="O9" s="10"/>
      <c r="P9" s="78" t="s">
        <v>99</v>
      </c>
      <c r="Q9" s="156"/>
      <c r="R9" s="157"/>
      <c r="S9" s="3"/>
      <c r="T9" s="3"/>
    </row>
    <row r="10" spans="1:19" ht="12.75" customHeight="1" thickBot="1">
      <c r="A10" s="138" t="s">
        <v>20</v>
      </c>
      <c r="B10" s="139"/>
      <c r="C10" s="140"/>
      <c r="D10" s="138" t="s">
        <v>21</v>
      </c>
      <c r="E10" s="139"/>
      <c r="F10" s="140"/>
      <c r="G10" s="138" t="s">
        <v>22</v>
      </c>
      <c r="H10" s="139"/>
      <c r="I10" s="140"/>
      <c r="J10" s="143" t="s">
        <v>23</v>
      </c>
      <c r="K10" s="139"/>
      <c r="L10" s="140"/>
      <c r="M10" s="138" t="s">
        <v>24</v>
      </c>
      <c r="N10" s="139"/>
      <c r="O10" s="140"/>
      <c r="P10" s="144" t="s">
        <v>25</v>
      </c>
      <c r="Q10" s="145"/>
      <c r="R10" s="145"/>
      <c r="S10" s="146"/>
    </row>
    <row r="11" spans="1:19" ht="12.75" customHeight="1" thickBot="1" thickTop="1">
      <c r="A11" s="180">
        <f>R89</f>
        <v>97.01364981080152</v>
      </c>
      <c r="B11" s="181"/>
      <c r="C11" s="182"/>
      <c r="D11" s="147">
        <f>SUM(G11)/1.05</f>
        <v>361.90476190476187</v>
      </c>
      <c r="E11" s="148"/>
      <c r="F11" s="186"/>
      <c r="G11" s="147">
        <v>380</v>
      </c>
      <c r="H11" s="148"/>
      <c r="I11" s="149"/>
      <c r="J11" s="243">
        <f>A11/D11</f>
        <v>0.2680640323719516</v>
      </c>
      <c r="K11" s="244"/>
      <c r="L11" s="245"/>
      <c r="M11" s="158">
        <v>356</v>
      </c>
      <c r="N11" s="159"/>
      <c r="O11" s="160"/>
      <c r="P11" s="12" t="s">
        <v>26</v>
      </c>
      <c r="Q11" s="13" t="s">
        <v>27</v>
      </c>
      <c r="R11" s="5" t="s">
        <v>28</v>
      </c>
      <c r="S11" s="8" t="s">
        <v>29</v>
      </c>
    </row>
    <row r="12" spans="1:19" ht="12.75" customHeight="1" thickBot="1" thickTop="1">
      <c r="A12" s="183"/>
      <c r="B12" s="184"/>
      <c r="C12" s="185"/>
      <c r="D12" s="187"/>
      <c r="E12" s="188"/>
      <c r="F12" s="189"/>
      <c r="G12" s="150"/>
      <c r="H12" s="151"/>
      <c r="I12" s="152"/>
      <c r="J12" s="246"/>
      <c r="K12" s="247"/>
      <c r="L12" s="248"/>
      <c r="M12" s="161"/>
      <c r="N12" s="162"/>
      <c r="O12" s="163"/>
      <c r="P12" s="14" t="s">
        <v>19</v>
      </c>
      <c r="Q12" s="15" t="s">
        <v>93</v>
      </c>
      <c r="R12" s="16" t="s">
        <v>93</v>
      </c>
      <c r="S12" s="11" t="s">
        <v>93</v>
      </c>
    </row>
    <row r="13" spans="1:20" ht="12.75" customHeight="1" thickBot="1">
      <c r="A13" s="164" t="s">
        <v>30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7" t="s">
        <v>31</v>
      </c>
      <c r="O13" s="168"/>
      <c r="P13" s="168"/>
      <c r="Q13" s="168"/>
      <c r="R13" s="168"/>
      <c r="S13" s="168"/>
      <c r="T13" s="169"/>
    </row>
    <row r="14" spans="1:20" ht="12.75" customHeight="1" thickBot="1">
      <c r="A14" s="173" t="s">
        <v>32</v>
      </c>
      <c r="B14" s="174"/>
      <c r="C14" s="174"/>
      <c r="D14" s="174"/>
      <c r="E14" s="174"/>
      <c r="F14" s="174"/>
      <c r="G14" s="174"/>
      <c r="H14" s="174"/>
      <c r="I14" s="175"/>
      <c r="J14" s="176" t="s">
        <v>33</v>
      </c>
      <c r="K14" s="177"/>
      <c r="L14" s="178" t="s">
        <v>34</v>
      </c>
      <c r="M14" s="179"/>
      <c r="N14" s="170"/>
      <c r="O14" s="171"/>
      <c r="P14" s="171"/>
      <c r="Q14" s="171"/>
      <c r="R14" s="171"/>
      <c r="S14" s="171"/>
      <c r="T14" s="172"/>
    </row>
    <row r="15" spans="1:20" ht="19.5" customHeight="1" thickTop="1">
      <c r="A15" s="12" t="s">
        <v>35</v>
      </c>
      <c r="B15" s="13" t="s">
        <v>36</v>
      </c>
      <c r="C15" s="5" t="s">
        <v>37</v>
      </c>
      <c r="D15" s="7" t="s">
        <v>38</v>
      </c>
      <c r="E15" s="6" t="s">
        <v>39</v>
      </c>
      <c r="F15" s="7" t="s">
        <v>40</v>
      </c>
      <c r="G15" s="17" t="s">
        <v>41</v>
      </c>
      <c r="H15" s="7" t="s">
        <v>42</v>
      </c>
      <c r="I15" s="8" t="s">
        <v>43</v>
      </c>
      <c r="J15" s="18" t="s">
        <v>44</v>
      </c>
      <c r="K15" s="8" t="s">
        <v>33</v>
      </c>
      <c r="L15" s="19" t="s">
        <v>45</v>
      </c>
      <c r="M15" s="20" t="s">
        <v>46</v>
      </c>
      <c r="N15" s="12" t="s">
        <v>47</v>
      </c>
      <c r="O15" s="13" t="s">
        <v>48</v>
      </c>
      <c r="P15" s="5" t="s">
        <v>49</v>
      </c>
      <c r="Q15" s="7" t="s">
        <v>50</v>
      </c>
      <c r="R15" s="5" t="s">
        <v>51</v>
      </c>
      <c r="S15" s="5" t="s">
        <v>52</v>
      </c>
      <c r="T15" s="8" t="s">
        <v>17</v>
      </c>
    </row>
    <row r="16" spans="1:20" ht="12.75" customHeight="1" thickBot="1">
      <c r="A16" s="14" t="s">
        <v>93</v>
      </c>
      <c r="B16" s="15"/>
      <c r="C16" s="15"/>
      <c r="D16" s="10"/>
      <c r="E16" s="16"/>
      <c r="F16" s="10"/>
      <c r="G16" s="10"/>
      <c r="H16" s="10"/>
      <c r="I16" s="11"/>
      <c r="J16" s="21"/>
      <c r="K16" s="11"/>
      <c r="L16" s="76"/>
      <c r="M16" s="77"/>
      <c r="N16" s="14"/>
      <c r="O16" s="15"/>
      <c r="P16" s="16" t="s">
        <v>93</v>
      </c>
      <c r="Q16" s="10"/>
      <c r="R16" s="16"/>
      <c r="S16" s="16"/>
      <c r="T16" s="11"/>
    </row>
    <row r="17" spans="1:18" ht="12.75" customHeight="1" thickBot="1">
      <c r="A17" s="123" t="s">
        <v>53</v>
      </c>
      <c r="B17" s="124"/>
      <c r="C17" s="124"/>
      <c r="D17" s="124"/>
      <c r="E17" s="124"/>
      <c r="F17" s="124"/>
      <c r="G17" s="124"/>
      <c r="H17" s="124"/>
      <c r="I17" s="125"/>
      <c r="J17" s="123" t="s">
        <v>92</v>
      </c>
      <c r="K17" s="124"/>
      <c r="L17" s="124"/>
      <c r="M17" s="124"/>
      <c r="N17" s="124"/>
      <c r="O17" s="124"/>
      <c r="P17" s="124"/>
      <c r="Q17" s="124"/>
      <c r="R17" s="125"/>
    </row>
    <row r="18" spans="1:18" ht="30" thickTop="1">
      <c r="A18" s="12" t="s">
        <v>54</v>
      </c>
      <c r="B18" s="13" t="s">
        <v>55</v>
      </c>
      <c r="C18" s="5" t="s">
        <v>56</v>
      </c>
      <c r="D18" s="7" t="s">
        <v>57</v>
      </c>
      <c r="E18" s="5" t="s">
        <v>58</v>
      </c>
      <c r="F18" s="6" t="s">
        <v>59</v>
      </c>
      <c r="G18" s="7" t="s">
        <v>60</v>
      </c>
      <c r="H18" s="17" t="s">
        <v>61</v>
      </c>
      <c r="I18" s="8" t="s">
        <v>17</v>
      </c>
      <c r="J18" s="12" t="s">
        <v>62</v>
      </c>
      <c r="K18" s="13" t="s">
        <v>63</v>
      </c>
      <c r="L18" s="5" t="s">
        <v>64</v>
      </c>
      <c r="M18" s="7" t="s">
        <v>65</v>
      </c>
      <c r="N18" s="5" t="s">
        <v>66</v>
      </c>
      <c r="O18" s="5" t="s">
        <v>67</v>
      </c>
      <c r="P18" s="7" t="s">
        <v>68</v>
      </c>
      <c r="Q18" s="7" t="s">
        <v>69</v>
      </c>
      <c r="R18" s="9" t="s">
        <v>17</v>
      </c>
    </row>
    <row r="19" spans="1:18" ht="12.75" customHeight="1" thickBot="1">
      <c r="A19" s="14"/>
      <c r="B19" s="15"/>
      <c r="C19" s="15" t="s">
        <v>93</v>
      </c>
      <c r="D19" s="10"/>
      <c r="E19" s="16"/>
      <c r="F19" s="16"/>
      <c r="G19" s="15"/>
      <c r="H19" s="10"/>
      <c r="I19" s="11"/>
      <c r="J19" s="16"/>
      <c r="K19" s="16"/>
      <c r="L19" s="16"/>
      <c r="M19" s="10"/>
      <c r="N19" s="16"/>
      <c r="O19" s="16" t="s">
        <v>93</v>
      </c>
      <c r="P19" s="10"/>
      <c r="Q19" s="10"/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90" t="s">
        <v>70</v>
      </c>
      <c r="F38" s="190"/>
      <c r="G38" s="190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91" t="s">
        <v>90</v>
      </c>
      <c r="B53" s="192"/>
      <c r="C53" s="192"/>
      <c r="D53" s="192"/>
      <c r="E53" s="192"/>
      <c r="F53" s="193" t="s">
        <v>71</v>
      </c>
      <c r="G53" s="193"/>
      <c r="H53" s="43" t="s">
        <v>72</v>
      </c>
      <c r="I53" s="44">
        <v>10</v>
      </c>
      <c r="J53" s="45" t="s">
        <v>73</v>
      </c>
      <c r="L53" s="191" t="s">
        <v>91</v>
      </c>
      <c r="M53" s="192"/>
      <c r="N53" s="192"/>
      <c r="O53" s="192"/>
      <c r="P53" s="192"/>
      <c r="Q53" s="193" t="s">
        <v>71</v>
      </c>
      <c r="R53" s="193"/>
      <c r="S53" s="43" t="s">
        <v>72</v>
      </c>
      <c r="T53" s="44">
        <v>10</v>
      </c>
      <c r="U53" s="45" t="s">
        <v>73</v>
      </c>
    </row>
    <row r="54" spans="1:21" ht="12.75" customHeight="1">
      <c r="A54" s="46">
        <v>1</v>
      </c>
      <c r="B54" s="200" t="s">
        <v>112</v>
      </c>
      <c r="C54" s="201"/>
      <c r="D54" s="201"/>
      <c r="E54" s="201"/>
      <c r="F54" s="201"/>
      <c r="G54" s="201"/>
      <c r="H54" s="201"/>
      <c r="I54" s="201"/>
      <c r="J54" s="202"/>
      <c r="L54" s="46">
        <v>1</v>
      </c>
      <c r="M54" s="153" t="s">
        <v>111</v>
      </c>
      <c r="N54" s="154"/>
      <c r="O54" s="154"/>
      <c r="P54" s="154"/>
      <c r="Q54" s="154"/>
      <c r="R54" s="154"/>
      <c r="S54" s="154"/>
      <c r="T54" s="154"/>
      <c r="U54" s="155"/>
    </row>
    <row r="55" spans="1:21" ht="12.75" customHeight="1">
      <c r="A55" s="47">
        <v>2</v>
      </c>
      <c r="B55" s="203" t="s">
        <v>119</v>
      </c>
      <c r="C55" s="204"/>
      <c r="D55" s="204"/>
      <c r="E55" s="204"/>
      <c r="F55" s="204"/>
      <c r="G55" s="204"/>
      <c r="H55" s="204"/>
      <c r="I55" s="204"/>
      <c r="J55" s="205"/>
      <c r="L55" s="47">
        <v>2</v>
      </c>
      <c r="M55" s="153" t="s">
        <v>113</v>
      </c>
      <c r="N55" s="154"/>
      <c r="O55" s="154"/>
      <c r="P55" s="154"/>
      <c r="Q55" s="154"/>
      <c r="R55" s="154"/>
      <c r="S55" s="154"/>
      <c r="T55" s="154"/>
      <c r="U55" s="155"/>
    </row>
    <row r="56" spans="1:21" ht="12.75" customHeight="1">
      <c r="A56" s="47">
        <v>3</v>
      </c>
      <c r="B56" s="203" t="s">
        <v>104</v>
      </c>
      <c r="C56" s="204"/>
      <c r="D56" s="204"/>
      <c r="E56" s="204"/>
      <c r="F56" s="204"/>
      <c r="G56" s="204"/>
      <c r="H56" s="204"/>
      <c r="I56" s="204"/>
      <c r="J56" s="205"/>
      <c r="L56" s="47">
        <v>3</v>
      </c>
      <c r="M56" s="153" t="s">
        <v>120</v>
      </c>
      <c r="N56" s="154"/>
      <c r="O56" s="154"/>
      <c r="P56" s="154"/>
      <c r="Q56" s="154"/>
      <c r="R56" s="154"/>
      <c r="S56" s="154"/>
      <c r="T56" s="154"/>
      <c r="U56" s="155"/>
    </row>
    <row r="57" spans="1:21" ht="12.75" customHeight="1">
      <c r="A57" s="47">
        <v>4</v>
      </c>
      <c r="B57" s="203" t="s">
        <v>110</v>
      </c>
      <c r="C57" s="204"/>
      <c r="D57" s="204"/>
      <c r="E57" s="204"/>
      <c r="F57" s="204"/>
      <c r="G57" s="204"/>
      <c r="H57" s="204"/>
      <c r="I57" s="204"/>
      <c r="J57" s="205"/>
      <c r="L57" s="47">
        <v>4</v>
      </c>
      <c r="M57" s="153" t="s">
        <v>114</v>
      </c>
      <c r="N57" s="154"/>
      <c r="O57" s="154"/>
      <c r="P57" s="154"/>
      <c r="Q57" s="154"/>
      <c r="R57" s="154"/>
      <c r="S57" s="154"/>
      <c r="T57" s="154"/>
      <c r="U57" s="155"/>
    </row>
    <row r="58" spans="1:21" ht="12.75" customHeight="1">
      <c r="A58" s="62">
        <v>5</v>
      </c>
      <c r="B58" s="203"/>
      <c r="C58" s="204"/>
      <c r="D58" s="204"/>
      <c r="E58" s="204"/>
      <c r="F58" s="204"/>
      <c r="G58" s="204"/>
      <c r="H58" s="204"/>
      <c r="I58" s="204"/>
      <c r="J58" s="205"/>
      <c r="L58" s="47">
        <v>5</v>
      </c>
      <c r="M58" s="153"/>
      <c r="N58" s="154"/>
      <c r="O58" s="154"/>
      <c r="P58" s="154"/>
      <c r="Q58" s="154"/>
      <c r="R58" s="154"/>
      <c r="S58" s="154"/>
      <c r="T58" s="154"/>
      <c r="U58" s="155"/>
    </row>
    <row r="59" spans="1:21" ht="12.75" customHeight="1" thickBot="1">
      <c r="A59" s="48">
        <v>6</v>
      </c>
      <c r="B59" s="222"/>
      <c r="C59" s="223"/>
      <c r="D59" s="223"/>
      <c r="E59" s="223"/>
      <c r="F59" s="223"/>
      <c r="G59" s="223"/>
      <c r="H59" s="223"/>
      <c r="I59" s="223"/>
      <c r="J59" s="224"/>
      <c r="L59" s="48">
        <v>6</v>
      </c>
      <c r="M59" s="222"/>
      <c r="N59" s="223"/>
      <c r="O59" s="223"/>
      <c r="P59" s="223"/>
      <c r="Q59" s="223"/>
      <c r="R59" s="223"/>
      <c r="S59" s="223"/>
      <c r="T59" s="223"/>
      <c r="U59" s="224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91" t="s">
        <v>74</v>
      </c>
      <c r="B61" s="192"/>
      <c r="C61" s="192"/>
      <c r="D61" s="192"/>
      <c r="E61" s="192"/>
      <c r="F61" s="192"/>
      <c r="G61" s="192"/>
      <c r="H61" s="192"/>
      <c r="I61" s="192"/>
      <c r="J61" s="206"/>
      <c r="L61" s="191" t="s">
        <v>75</v>
      </c>
      <c r="M61" s="192"/>
      <c r="N61" s="192"/>
      <c r="O61" s="192"/>
      <c r="P61" s="192"/>
      <c r="Q61" s="192"/>
      <c r="R61" s="192"/>
      <c r="S61" s="192"/>
      <c r="T61" s="192"/>
      <c r="U61" s="206"/>
    </row>
    <row r="62" spans="1:21" ht="12.75" customHeight="1">
      <c r="A62" s="194" t="s">
        <v>116</v>
      </c>
      <c r="B62" s="195"/>
      <c r="C62" s="195"/>
      <c r="D62" s="195"/>
      <c r="E62" s="195"/>
      <c r="F62" s="195"/>
      <c r="G62" s="195"/>
      <c r="H62" s="195"/>
      <c r="I62" s="195"/>
      <c r="J62" s="196"/>
      <c r="L62" s="194" t="s">
        <v>115</v>
      </c>
      <c r="M62" s="195"/>
      <c r="N62" s="195"/>
      <c r="O62" s="195"/>
      <c r="P62" s="195"/>
      <c r="Q62" s="195"/>
      <c r="R62" s="195"/>
      <c r="S62" s="195"/>
      <c r="T62" s="195"/>
      <c r="U62" s="196"/>
    </row>
    <row r="63" spans="1:21" ht="12.75" customHeight="1" thickBot="1">
      <c r="A63" s="197"/>
      <c r="B63" s="198"/>
      <c r="C63" s="198"/>
      <c r="D63" s="198"/>
      <c r="E63" s="198"/>
      <c r="F63" s="198"/>
      <c r="G63" s="198"/>
      <c r="H63" s="198"/>
      <c r="I63" s="198"/>
      <c r="J63" s="199"/>
      <c r="L63" s="197"/>
      <c r="M63" s="198"/>
      <c r="N63" s="198"/>
      <c r="O63" s="198"/>
      <c r="P63" s="198"/>
      <c r="Q63" s="198"/>
      <c r="R63" s="198"/>
      <c r="S63" s="198"/>
      <c r="T63" s="198"/>
      <c r="U63" s="199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76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215" t="s">
        <v>77</v>
      </c>
      <c r="C66" s="216"/>
      <c r="D66" s="216"/>
      <c r="E66" s="216"/>
      <c r="F66" s="217"/>
      <c r="G66" s="207" t="s">
        <v>78</v>
      </c>
      <c r="H66" s="208"/>
      <c r="I66" s="56" t="s">
        <v>79</v>
      </c>
      <c r="J66" s="57" t="s">
        <v>80</v>
      </c>
      <c r="K66" s="209" t="s">
        <v>81</v>
      </c>
      <c r="L66" s="210"/>
      <c r="M66" s="207" t="s">
        <v>82</v>
      </c>
      <c r="N66" s="207"/>
      <c r="O66" s="209" t="s">
        <v>83</v>
      </c>
      <c r="P66" s="211"/>
      <c r="Q66" s="58" t="s">
        <v>80</v>
      </c>
      <c r="R66" s="209" t="s">
        <v>84</v>
      </c>
      <c r="S66" s="207"/>
      <c r="T66" s="212"/>
    </row>
    <row r="67" spans="1:20" ht="12.75" customHeight="1">
      <c r="A67" s="66"/>
      <c r="B67" s="236" t="s">
        <v>124</v>
      </c>
      <c r="C67" s="239" t="s">
        <v>101</v>
      </c>
      <c r="D67" s="95" t="s">
        <v>105</v>
      </c>
      <c r="E67" s="96"/>
      <c r="F67" s="96"/>
      <c r="G67" s="97">
        <v>100</v>
      </c>
      <c r="H67" s="98"/>
      <c r="I67" s="63">
        <v>200</v>
      </c>
      <c r="J67" s="64" t="s">
        <v>86</v>
      </c>
      <c r="K67" s="220">
        <v>0.85</v>
      </c>
      <c r="L67" s="221"/>
      <c r="M67" s="93">
        <f aca="true" t="shared" si="0" ref="M67:M77">G67/I67/K67</f>
        <v>0.5882352941176471</v>
      </c>
      <c r="N67" s="94"/>
      <c r="O67" s="213">
        <v>7</v>
      </c>
      <c r="P67" s="214"/>
      <c r="Q67" s="65" t="str">
        <f aca="true" t="shared" si="1" ref="Q67:Q77">J67</f>
        <v>ｇ</v>
      </c>
      <c r="R67" s="110">
        <f aca="true" t="shared" si="2" ref="R67:R77">M67*O67</f>
        <v>4.11764705882353</v>
      </c>
      <c r="S67" s="111"/>
      <c r="T67" s="112"/>
    </row>
    <row r="68" spans="2:26" s="59" customFormat="1" ht="12.75" customHeight="1">
      <c r="B68" s="237"/>
      <c r="C68" s="240"/>
      <c r="D68" s="101" t="s">
        <v>106</v>
      </c>
      <c r="E68" s="102"/>
      <c r="F68" s="102"/>
      <c r="G68" s="103">
        <v>120</v>
      </c>
      <c r="H68" s="104"/>
      <c r="I68" s="69">
        <v>1000</v>
      </c>
      <c r="J68" s="67" t="s">
        <v>86</v>
      </c>
      <c r="K68" s="99">
        <v>0.85</v>
      </c>
      <c r="L68" s="100"/>
      <c r="M68" s="113">
        <f t="shared" si="0"/>
        <v>0.1411764705882353</v>
      </c>
      <c r="N68" s="117"/>
      <c r="O68" s="115">
        <v>15</v>
      </c>
      <c r="P68" s="116"/>
      <c r="Q68" s="68" t="str">
        <f t="shared" si="1"/>
        <v>ｇ</v>
      </c>
      <c r="R68" s="110">
        <f t="shared" si="2"/>
        <v>2.1176470588235294</v>
      </c>
      <c r="S68" s="111"/>
      <c r="T68" s="112"/>
      <c r="U68" s="1"/>
      <c r="W68" s="1"/>
      <c r="X68" s="1"/>
      <c r="Y68" s="1"/>
      <c r="Z68" s="1"/>
    </row>
    <row r="69" spans="1:20" ht="12.75" customHeight="1">
      <c r="A69" s="66"/>
      <c r="B69" s="237"/>
      <c r="C69" s="240"/>
      <c r="D69" s="95" t="s">
        <v>107</v>
      </c>
      <c r="E69" s="96"/>
      <c r="F69" s="96"/>
      <c r="G69" s="103">
        <v>546</v>
      </c>
      <c r="H69" s="104"/>
      <c r="I69" s="69">
        <v>450</v>
      </c>
      <c r="J69" s="67" t="s">
        <v>86</v>
      </c>
      <c r="K69" s="99">
        <v>1</v>
      </c>
      <c r="L69" s="100"/>
      <c r="M69" s="113">
        <f t="shared" si="0"/>
        <v>1.2133333333333334</v>
      </c>
      <c r="N69" s="117"/>
      <c r="O69" s="115">
        <v>15</v>
      </c>
      <c r="P69" s="116"/>
      <c r="Q69" s="68" t="str">
        <f t="shared" si="1"/>
        <v>ｇ</v>
      </c>
      <c r="R69" s="110">
        <f t="shared" si="2"/>
        <v>18.2</v>
      </c>
      <c r="S69" s="111"/>
      <c r="T69" s="112"/>
    </row>
    <row r="70" spans="2:26" s="59" customFormat="1" ht="12.75" customHeight="1">
      <c r="B70" s="237"/>
      <c r="C70" s="240"/>
      <c r="D70" s="101" t="s">
        <v>108</v>
      </c>
      <c r="E70" s="102"/>
      <c r="F70" s="102"/>
      <c r="G70" s="103">
        <v>30</v>
      </c>
      <c r="H70" s="104"/>
      <c r="I70" s="69">
        <v>40</v>
      </c>
      <c r="J70" s="67" t="s">
        <v>86</v>
      </c>
      <c r="K70" s="99">
        <v>0.95</v>
      </c>
      <c r="L70" s="100"/>
      <c r="M70" s="113">
        <f t="shared" si="0"/>
        <v>0.7894736842105263</v>
      </c>
      <c r="N70" s="117"/>
      <c r="O70" s="115">
        <v>3</v>
      </c>
      <c r="P70" s="116"/>
      <c r="Q70" s="68" t="str">
        <f t="shared" si="1"/>
        <v>ｇ</v>
      </c>
      <c r="R70" s="110">
        <f t="shared" si="2"/>
        <v>2.3684210526315788</v>
      </c>
      <c r="S70" s="111"/>
      <c r="T70" s="112"/>
      <c r="U70" s="1"/>
      <c r="W70" s="1"/>
      <c r="X70" s="1"/>
      <c r="Y70" s="1"/>
      <c r="Z70" s="1"/>
    </row>
    <row r="71" spans="2:21" s="59" customFormat="1" ht="12.75" customHeight="1">
      <c r="B71" s="237"/>
      <c r="C71" s="240"/>
      <c r="D71" s="101" t="s">
        <v>117</v>
      </c>
      <c r="E71" s="102"/>
      <c r="F71" s="102"/>
      <c r="G71" s="103">
        <v>200</v>
      </c>
      <c r="H71" s="104"/>
      <c r="I71" s="69">
        <v>1000</v>
      </c>
      <c r="J71" s="67" t="s">
        <v>86</v>
      </c>
      <c r="K71" s="99">
        <v>1</v>
      </c>
      <c r="L71" s="100"/>
      <c r="M71" s="113">
        <f t="shared" si="0"/>
        <v>0.2</v>
      </c>
      <c r="N71" s="117"/>
      <c r="O71" s="115">
        <v>160</v>
      </c>
      <c r="P71" s="116"/>
      <c r="Q71" s="68" t="str">
        <f t="shared" si="1"/>
        <v>ｇ</v>
      </c>
      <c r="R71" s="110">
        <f t="shared" si="2"/>
        <v>32</v>
      </c>
      <c r="S71" s="111"/>
      <c r="T71" s="112"/>
      <c r="U71" s="1"/>
    </row>
    <row r="72" spans="2:26" s="59" customFormat="1" ht="12.75" customHeight="1">
      <c r="B72" s="237"/>
      <c r="C72" s="241"/>
      <c r="D72" s="95" t="s">
        <v>95</v>
      </c>
      <c r="E72" s="96"/>
      <c r="F72" s="96"/>
      <c r="G72" s="103">
        <v>200</v>
      </c>
      <c r="H72" s="104"/>
      <c r="I72" s="69">
        <v>100</v>
      </c>
      <c r="J72" s="67" t="s">
        <v>87</v>
      </c>
      <c r="K72" s="99">
        <v>1</v>
      </c>
      <c r="L72" s="100"/>
      <c r="M72" s="113">
        <f t="shared" si="0"/>
        <v>2</v>
      </c>
      <c r="N72" s="117"/>
      <c r="O72" s="115">
        <v>5</v>
      </c>
      <c r="P72" s="116"/>
      <c r="Q72" s="68" t="str">
        <f t="shared" si="1"/>
        <v>g</v>
      </c>
      <c r="R72" s="110">
        <f t="shared" si="2"/>
        <v>10</v>
      </c>
      <c r="S72" s="111"/>
      <c r="T72" s="112"/>
      <c r="U72" s="1"/>
      <c r="W72" s="1"/>
      <c r="X72" s="1"/>
      <c r="Y72" s="1"/>
      <c r="Z72" s="1"/>
    </row>
    <row r="73" spans="2:21" s="59" customFormat="1" ht="12.75" customHeight="1">
      <c r="B73" s="237"/>
      <c r="C73" s="242" t="s">
        <v>100</v>
      </c>
      <c r="D73" s="101" t="s">
        <v>97</v>
      </c>
      <c r="E73" s="102"/>
      <c r="F73" s="102"/>
      <c r="G73" s="103">
        <v>800</v>
      </c>
      <c r="H73" s="104"/>
      <c r="I73" s="69">
        <v>1000</v>
      </c>
      <c r="J73" s="67" t="s">
        <v>86</v>
      </c>
      <c r="K73" s="99">
        <v>1</v>
      </c>
      <c r="L73" s="100"/>
      <c r="M73" s="113">
        <f t="shared" si="0"/>
        <v>0.8</v>
      </c>
      <c r="N73" s="117"/>
      <c r="O73" s="115">
        <v>3</v>
      </c>
      <c r="P73" s="116"/>
      <c r="Q73" s="68" t="str">
        <f t="shared" si="1"/>
        <v>ｇ</v>
      </c>
      <c r="R73" s="110">
        <f t="shared" si="2"/>
        <v>2.4000000000000004</v>
      </c>
      <c r="S73" s="111"/>
      <c r="T73" s="112"/>
      <c r="U73" s="1"/>
    </row>
    <row r="74" spans="2:21" s="59" customFormat="1" ht="12.75" customHeight="1">
      <c r="B74" s="237"/>
      <c r="C74" s="240"/>
      <c r="D74" s="101" t="s">
        <v>96</v>
      </c>
      <c r="E74" s="102"/>
      <c r="F74" s="102"/>
      <c r="G74" s="103">
        <v>200</v>
      </c>
      <c r="H74" s="104"/>
      <c r="I74" s="69">
        <v>425</v>
      </c>
      <c r="J74" s="67" t="s">
        <v>86</v>
      </c>
      <c r="K74" s="99">
        <v>1</v>
      </c>
      <c r="L74" s="100"/>
      <c r="M74" s="113">
        <f t="shared" si="0"/>
        <v>0.47058823529411764</v>
      </c>
      <c r="N74" s="117"/>
      <c r="O74" s="115">
        <v>15</v>
      </c>
      <c r="P74" s="116"/>
      <c r="Q74" s="68" t="str">
        <f t="shared" si="1"/>
        <v>ｇ</v>
      </c>
      <c r="R74" s="110">
        <f t="shared" si="2"/>
        <v>7.0588235294117645</v>
      </c>
      <c r="S74" s="111"/>
      <c r="T74" s="112"/>
      <c r="U74" s="1"/>
    </row>
    <row r="75" spans="2:20" ht="12.75" customHeight="1">
      <c r="B75" s="237"/>
      <c r="C75" s="240"/>
      <c r="D75" s="218" t="s">
        <v>118</v>
      </c>
      <c r="E75" s="219"/>
      <c r="F75" s="219"/>
      <c r="G75" s="103">
        <v>660</v>
      </c>
      <c r="H75" s="104"/>
      <c r="I75" s="69">
        <v>250</v>
      </c>
      <c r="J75" s="67" t="s">
        <v>86</v>
      </c>
      <c r="K75" s="99">
        <v>1</v>
      </c>
      <c r="L75" s="100"/>
      <c r="M75" s="113">
        <f t="shared" si="0"/>
        <v>2.64</v>
      </c>
      <c r="N75" s="117"/>
      <c r="O75" s="115">
        <v>1</v>
      </c>
      <c r="P75" s="116"/>
      <c r="Q75" s="68" t="str">
        <f t="shared" si="1"/>
        <v>ｇ</v>
      </c>
      <c r="R75" s="110">
        <f t="shared" si="2"/>
        <v>2.64</v>
      </c>
      <c r="S75" s="111"/>
      <c r="T75" s="112"/>
    </row>
    <row r="76" spans="2:20" ht="12.75" customHeight="1">
      <c r="B76" s="238"/>
      <c r="C76" s="241"/>
      <c r="D76" s="101" t="s">
        <v>94</v>
      </c>
      <c r="E76" s="102"/>
      <c r="F76" s="102"/>
      <c r="G76" s="103">
        <v>600</v>
      </c>
      <c r="H76" s="104"/>
      <c r="I76" s="69">
        <v>750</v>
      </c>
      <c r="J76" s="67" t="s">
        <v>86</v>
      </c>
      <c r="K76" s="99">
        <v>1</v>
      </c>
      <c r="L76" s="100"/>
      <c r="M76" s="113">
        <f t="shared" si="0"/>
        <v>0.8</v>
      </c>
      <c r="N76" s="117"/>
      <c r="O76" s="115">
        <v>20</v>
      </c>
      <c r="P76" s="116"/>
      <c r="Q76" s="68" t="str">
        <f t="shared" si="1"/>
        <v>ｇ</v>
      </c>
      <c r="R76" s="110">
        <f t="shared" si="2"/>
        <v>16</v>
      </c>
      <c r="S76" s="111"/>
      <c r="T76" s="112"/>
    </row>
    <row r="77" spans="2:21" s="59" customFormat="1" ht="12.75" customHeight="1">
      <c r="B77" s="88" t="s">
        <v>103</v>
      </c>
      <c r="C77" s="91" t="s">
        <v>102</v>
      </c>
      <c r="D77" s="101" t="s">
        <v>109</v>
      </c>
      <c r="E77" s="102"/>
      <c r="F77" s="102"/>
      <c r="G77" s="103">
        <v>100</v>
      </c>
      <c r="H77" s="104"/>
      <c r="I77" s="69">
        <v>100</v>
      </c>
      <c r="J77" s="67" t="s">
        <v>86</v>
      </c>
      <c r="K77" s="99">
        <v>0.9</v>
      </c>
      <c r="L77" s="100"/>
      <c r="M77" s="113">
        <f t="shared" si="0"/>
        <v>1.1111111111111112</v>
      </c>
      <c r="N77" s="117"/>
      <c r="O77" s="115">
        <v>0.1</v>
      </c>
      <c r="P77" s="116"/>
      <c r="Q77" s="68" t="str">
        <f t="shared" si="1"/>
        <v>ｇ</v>
      </c>
      <c r="R77" s="110">
        <f t="shared" si="2"/>
        <v>0.11111111111111112</v>
      </c>
      <c r="S77" s="111"/>
      <c r="T77" s="112"/>
      <c r="U77" s="1"/>
    </row>
    <row r="78" spans="2:20" ht="12.75" customHeight="1">
      <c r="B78" s="89"/>
      <c r="C78" s="92"/>
      <c r="D78" s="101"/>
      <c r="E78" s="102"/>
      <c r="F78" s="102"/>
      <c r="G78" s="103"/>
      <c r="H78" s="104"/>
      <c r="I78" s="69"/>
      <c r="J78" s="67"/>
      <c r="K78" s="99"/>
      <c r="L78" s="100"/>
      <c r="M78" s="113"/>
      <c r="N78" s="117"/>
      <c r="O78" s="115"/>
      <c r="P78" s="116"/>
      <c r="Q78" s="68"/>
      <c r="R78" s="110"/>
      <c r="S78" s="111"/>
      <c r="T78" s="112"/>
    </row>
    <row r="79" spans="2:20" ht="12.75" customHeight="1">
      <c r="B79" s="82"/>
      <c r="C79" s="81"/>
      <c r="D79" s="101"/>
      <c r="E79" s="102"/>
      <c r="F79" s="102"/>
      <c r="G79" s="103"/>
      <c r="H79" s="104"/>
      <c r="I79" s="69"/>
      <c r="J79" s="67"/>
      <c r="K79" s="99"/>
      <c r="L79" s="100"/>
      <c r="M79" s="113"/>
      <c r="N79" s="117"/>
      <c r="O79" s="115"/>
      <c r="P79" s="116"/>
      <c r="Q79" s="68"/>
      <c r="R79" s="110"/>
      <c r="S79" s="111"/>
      <c r="T79" s="112"/>
    </row>
    <row r="80" spans="2:20" ht="12.75" customHeight="1">
      <c r="B80" s="82"/>
      <c r="C80" s="81"/>
      <c r="D80" s="95"/>
      <c r="E80" s="96"/>
      <c r="F80" s="119"/>
      <c r="G80" s="103"/>
      <c r="H80" s="104"/>
      <c r="I80" s="69"/>
      <c r="J80" s="67"/>
      <c r="K80" s="99"/>
      <c r="L80" s="100"/>
      <c r="M80" s="113"/>
      <c r="N80" s="117"/>
      <c r="O80" s="115"/>
      <c r="P80" s="116"/>
      <c r="Q80" s="68"/>
      <c r="R80" s="110"/>
      <c r="S80" s="111"/>
      <c r="T80" s="112"/>
    </row>
    <row r="81" spans="2:20" ht="12.75" customHeight="1">
      <c r="B81" s="89"/>
      <c r="C81" s="90"/>
      <c r="D81" s="105"/>
      <c r="E81" s="106"/>
      <c r="F81" s="106"/>
      <c r="G81" s="103"/>
      <c r="H81" s="104"/>
      <c r="I81" s="69"/>
      <c r="J81" s="67"/>
      <c r="K81" s="99"/>
      <c r="L81" s="100"/>
      <c r="M81" s="113"/>
      <c r="N81" s="117"/>
      <c r="O81" s="115"/>
      <c r="P81" s="116"/>
      <c r="Q81" s="68"/>
      <c r="R81" s="110"/>
      <c r="S81" s="111"/>
      <c r="T81" s="112"/>
    </row>
    <row r="82" spans="2:20" ht="12.75" customHeight="1">
      <c r="B82" s="89"/>
      <c r="C82" s="90"/>
      <c r="D82" s="105"/>
      <c r="E82" s="106"/>
      <c r="F82" s="106"/>
      <c r="G82" s="103"/>
      <c r="H82" s="104"/>
      <c r="I82" s="69"/>
      <c r="J82" s="67"/>
      <c r="K82" s="99"/>
      <c r="L82" s="100"/>
      <c r="M82" s="113"/>
      <c r="N82" s="117"/>
      <c r="O82" s="115"/>
      <c r="P82" s="116"/>
      <c r="Q82" s="68"/>
      <c r="R82" s="110"/>
      <c r="S82" s="111"/>
      <c r="T82" s="112"/>
    </row>
    <row r="83" spans="2:21" ht="12.75" customHeight="1">
      <c r="B83" s="88"/>
      <c r="C83" s="87"/>
      <c r="D83" s="95"/>
      <c r="E83" s="96"/>
      <c r="F83" s="96"/>
      <c r="G83" s="103"/>
      <c r="H83" s="104"/>
      <c r="I83" s="69"/>
      <c r="J83" s="67"/>
      <c r="K83" s="99"/>
      <c r="L83" s="100"/>
      <c r="M83" s="113"/>
      <c r="N83" s="117"/>
      <c r="O83" s="115"/>
      <c r="P83" s="116"/>
      <c r="Q83" s="68"/>
      <c r="R83" s="110"/>
      <c r="S83" s="111"/>
      <c r="T83" s="112"/>
      <c r="U83" s="60"/>
    </row>
    <row r="84" spans="2:20" ht="12.75" customHeight="1">
      <c r="B84" s="82"/>
      <c r="C84" s="81"/>
      <c r="D84" s="107"/>
      <c r="E84" s="108"/>
      <c r="F84" s="109"/>
      <c r="G84" s="103"/>
      <c r="H84" s="104"/>
      <c r="I84" s="69"/>
      <c r="J84" s="67"/>
      <c r="K84" s="99"/>
      <c r="L84" s="100"/>
      <c r="M84" s="113"/>
      <c r="N84" s="114"/>
      <c r="O84" s="113"/>
      <c r="P84" s="118"/>
      <c r="Q84" s="68"/>
      <c r="R84" s="110"/>
      <c r="S84" s="111"/>
      <c r="T84" s="112"/>
    </row>
    <row r="85" spans="2:20" ht="12.75" customHeight="1">
      <c r="B85" s="82"/>
      <c r="C85" s="81"/>
      <c r="D85" s="107"/>
      <c r="E85" s="108"/>
      <c r="F85" s="109"/>
      <c r="G85" s="103"/>
      <c r="H85" s="104"/>
      <c r="I85" s="69"/>
      <c r="J85" s="67"/>
      <c r="K85" s="99"/>
      <c r="L85" s="100"/>
      <c r="M85" s="113"/>
      <c r="N85" s="114"/>
      <c r="O85" s="113"/>
      <c r="P85" s="118"/>
      <c r="Q85" s="68"/>
      <c r="R85" s="110"/>
      <c r="S85" s="111"/>
      <c r="T85" s="112"/>
    </row>
    <row r="86" spans="2:20" ht="12.75" customHeight="1">
      <c r="B86" s="82"/>
      <c r="C86" s="81"/>
      <c r="D86" s="107"/>
      <c r="E86" s="108"/>
      <c r="F86" s="109"/>
      <c r="G86" s="103"/>
      <c r="H86" s="104"/>
      <c r="I86" s="69"/>
      <c r="J86" s="67"/>
      <c r="K86" s="99"/>
      <c r="L86" s="100"/>
      <c r="M86" s="113"/>
      <c r="N86" s="114"/>
      <c r="O86" s="113"/>
      <c r="P86" s="118"/>
      <c r="Q86" s="68"/>
      <c r="R86" s="110"/>
      <c r="S86" s="111"/>
      <c r="T86" s="112"/>
    </row>
    <row r="87" spans="2:20" ht="12.75" customHeight="1">
      <c r="B87" s="82"/>
      <c r="C87" s="81"/>
      <c r="D87" s="107"/>
      <c r="E87" s="108"/>
      <c r="F87" s="109"/>
      <c r="G87" s="103"/>
      <c r="H87" s="104"/>
      <c r="I87" s="69"/>
      <c r="J87" s="67"/>
      <c r="K87" s="99"/>
      <c r="L87" s="100"/>
      <c r="M87" s="113"/>
      <c r="N87" s="114"/>
      <c r="O87" s="113"/>
      <c r="P87" s="118"/>
      <c r="Q87" s="68"/>
      <c r="R87" s="110"/>
      <c r="S87" s="111"/>
      <c r="T87" s="112"/>
    </row>
    <row r="88" spans="2:20" ht="12.75" customHeight="1" thickBot="1">
      <c r="B88" s="79"/>
      <c r="C88" s="80"/>
      <c r="D88" s="231"/>
      <c r="E88" s="232"/>
      <c r="F88" s="233"/>
      <c r="G88" s="103"/>
      <c r="H88" s="104"/>
      <c r="I88" s="69"/>
      <c r="J88" s="67"/>
      <c r="K88" s="99"/>
      <c r="L88" s="100"/>
      <c r="M88" s="113"/>
      <c r="N88" s="114"/>
      <c r="O88" s="234"/>
      <c r="P88" s="235"/>
      <c r="Q88" s="68"/>
      <c r="R88" s="110"/>
      <c r="S88" s="111"/>
      <c r="T88" s="112"/>
    </row>
    <row r="89" spans="2:20" ht="12.75" customHeight="1" thickBot="1">
      <c r="B89" s="225" t="s">
        <v>88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226">
        <f>SUM(O67:P88)</f>
        <v>244.1</v>
      </c>
      <c r="P89" s="227"/>
      <c r="Q89" s="61" t="s">
        <v>85</v>
      </c>
      <c r="R89" s="228">
        <f>SUM(R67:T88)</f>
        <v>97.01364981080152</v>
      </c>
      <c r="S89" s="229"/>
      <c r="T89" s="230"/>
    </row>
  </sheetData>
  <sheetProtection/>
  <mergeCells count="192">
    <mergeCell ref="R82:T82"/>
    <mergeCell ref="C67:C72"/>
    <mergeCell ref="C73:C76"/>
    <mergeCell ref="D82:F82"/>
    <mergeCell ref="G82:H82"/>
    <mergeCell ref="K82:L82"/>
    <mergeCell ref="M82:N82"/>
    <mergeCell ref="D70:F70"/>
    <mergeCell ref="M70:N70"/>
    <mergeCell ref="K73:L73"/>
    <mergeCell ref="M73:N73"/>
    <mergeCell ref="M71:N71"/>
    <mergeCell ref="B67:B76"/>
    <mergeCell ref="O82:P82"/>
    <mergeCell ref="G81:H81"/>
    <mergeCell ref="M76:N76"/>
    <mergeCell ref="M81:N81"/>
    <mergeCell ref="K81:L81"/>
    <mergeCell ref="K80:L80"/>
    <mergeCell ref="M80:N80"/>
    <mergeCell ref="D73:F73"/>
    <mergeCell ref="G73:H73"/>
    <mergeCell ref="D74:F74"/>
    <mergeCell ref="G74:H74"/>
    <mergeCell ref="K76:L76"/>
    <mergeCell ref="M75:N75"/>
    <mergeCell ref="K75:L75"/>
    <mergeCell ref="M74:N74"/>
    <mergeCell ref="K74:L74"/>
    <mergeCell ref="B89:N89"/>
    <mergeCell ref="O89:P89"/>
    <mergeCell ref="R89:T89"/>
    <mergeCell ref="D88:F88"/>
    <mergeCell ref="R88:T88"/>
    <mergeCell ref="R84:T84"/>
    <mergeCell ref="O88:P88"/>
    <mergeCell ref="R85:T85"/>
    <mergeCell ref="O87:P87"/>
    <mergeCell ref="R86:T86"/>
    <mergeCell ref="O85:P85"/>
    <mergeCell ref="O86:P86"/>
    <mergeCell ref="R87:T87"/>
    <mergeCell ref="G88:H88"/>
    <mergeCell ref="K88:L88"/>
    <mergeCell ref="M88:N88"/>
    <mergeCell ref="D87:F87"/>
    <mergeCell ref="D85:F85"/>
    <mergeCell ref="G85:H85"/>
    <mergeCell ref="G87:H87"/>
    <mergeCell ref="K87:L87"/>
    <mergeCell ref="M87:N87"/>
    <mergeCell ref="K85:L85"/>
    <mergeCell ref="M85:N85"/>
    <mergeCell ref="R83:T83"/>
    <mergeCell ref="B58:J58"/>
    <mergeCell ref="B59:J59"/>
    <mergeCell ref="M58:U58"/>
    <mergeCell ref="M59:U59"/>
    <mergeCell ref="O76:P76"/>
    <mergeCell ref="R76:T76"/>
    <mergeCell ref="M68:N68"/>
    <mergeCell ref="K72:L72"/>
    <mergeCell ref="M72:N72"/>
    <mergeCell ref="L62:U63"/>
    <mergeCell ref="G69:H69"/>
    <mergeCell ref="O79:P79"/>
    <mergeCell ref="K79:L79"/>
    <mergeCell ref="G79:H79"/>
    <mergeCell ref="O74:P74"/>
    <mergeCell ref="R74:T74"/>
    <mergeCell ref="O73:P73"/>
    <mergeCell ref="K77:L77"/>
    <mergeCell ref="K78:L78"/>
    <mergeCell ref="B66:F66"/>
    <mergeCell ref="M79:N79"/>
    <mergeCell ref="D78:F78"/>
    <mergeCell ref="G75:H75"/>
    <mergeCell ref="D75:F75"/>
    <mergeCell ref="M77:N77"/>
    <mergeCell ref="K67:L67"/>
    <mergeCell ref="D77:F77"/>
    <mergeCell ref="G77:H77"/>
    <mergeCell ref="G68:H68"/>
    <mergeCell ref="R72:T72"/>
    <mergeCell ref="R69:T69"/>
    <mergeCell ref="R71:T71"/>
    <mergeCell ref="R70:T70"/>
    <mergeCell ref="O70:P70"/>
    <mergeCell ref="O67:P67"/>
    <mergeCell ref="O71:P71"/>
    <mergeCell ref="R68:T68"/>
    <mergeCell ref="O68:P68"/>
    <mergeCell ref="G66:H66"/>
    <mergeCell ref="K66:L66"/>
    <mergeCell ref="M66:N66"/>
    <mergeCell ref="O66:P66"/>
    <mergeCell ref="R66:T66"/>
    <mergeCell ref="O69:P69"/>
    <mergeCell ref="R67:T67"/>
    <mergeCell ref="K69:L69"/>
    <mergeCell ref="M69:N69"/>
    <mergeCell ref="K68:L68"/>
    <mergeCell ref="A62:J63"/>
    <mergeCell ref="B54:J54"/>
    <mergeCell ref="M54:U54"/>
    <mergeCell ref="B55:J55"/>
    <mergeCell ref="M55:U55"/>
    <mergeCell ref="A61:J61"/>
    <mergeCell ref="L61:U61"/>
    <mergeCell ref="B56:J56"/>
    <mergeCell ref="M56:U56"/>
    <mergeCell ref="B57:J57"/>
    <mergeCell ref="A17:I17"/>
    <mergeCell ref="J17:R17"/>
    <mergeCell ref="E38:G38"/>
    <mergeCell ref="A53:E53"/>
    <mergeCell ref="F53:G53"/>
    <mergeCell ref="L53:P53"/>
    <mergeCell ref="Q53:R53"/>
    <mergeCell ref="Q9:R9"/>
    <mergeCell ref="A7:H7"/>
    <mergeCell ref="M11:O12"/>
    <mergeCell ref="A13:M13"/>
    <mergeCell ref="N13:T14"/>
    <mergeCell ref="A14:I14"/>
    <mergeCell ref="J14:K14"/>
    <mergeCell ref="L14:M14"/>
    <mergeCell ref="A11:C12"/>
    <mergeCell ref="D11:F12"/>
    <mergeCell ref="R75:T75"/>
    <mergeCell ref="J10:L10"/>
    <mergeCell ref="M10:O10"/>
    <mergeCell ref="P10:S10"/>
    <mergeCell ref="D69:F69"/>
    <mergeCell ref="O72:P72"/>
    <mergeCell ref="G72:H72"/>
    <mergeCell ref="G11:I12"/>
    <mergeCell ref="J11:L12"/>
    <mergeCell ref="M57:U57"/>
    <mergeCell ref="A1:U3"/>
    <mergeCell ref="A4:C4"/>
    <mergeCell ref="D4:T4"/>
    <mergeCell ref="A5:C6"/>
    <mergeCell ref="D5:T6"/>
    <mergeCell ref="A10:C10"/>
    <mergeCell ref="D10:F10"/>
    <mergeCell ref="G10:I10"/>
    <mergeCell ref="I7:R7"/>
    <mergeCell ref="Q8:R8"/>
    <mergeCell ref="R77:T77"/>
    <mergeCell ref="R81:T81"/>
    <mergeCell ref="R80:T80"/>
    <mergeCell ref="R79:T79"/>
    <mergeCell ref="O78:P78"/>
    <mergeCell ref="R78:T78"/>
    <mergeCell ref="O77:P77"/>
    <mergeCell ref="D80:F80"/>
    <mergeCell ref="G80:H80"/>
    <mergeCell ref="D76:F76"/>
    <mergeCell ref="G76:H76"/>
    <mergeCell ref="D79:F79"/>
    <mergeCell ref="G78:H78"/>
    <mergeCell ref="R73:T73"/>
    <mergeCell ref="M86:N86"/>
    <mergeCell ref="O80:P80"/>
    <mergeCell ref="M78:N78"/>
    <mergeCell ref="O81:P81"/>
    <mergeCell ref="O84:P84"/>
    <mergeCell ref="O75:P75"/>
    <mergeCell ref="M83:N83"/>
    <mergeCell ref="M84:N84"/>
    <mergeCell ref="O83:P83"/>
    <mergeCell ref="D81:F81"/>
    <mergeCell ref="D83:F83"/>
    <mergeCell ref="G83:H83"/>
    <mergeCell ref="K83:L83"/>
    <mergeCell ref="D86:F86"/>
    <mergeCell ref="G86:H86"/>
    <mergeCell ref="K86:L86"/>
    <mergeCell ref="D84:F84"/>
    <mergeCell ref="K84:L84"/>
    <mergeCell ref="G84:H84"/>
    <mergeCell ref="M67:N67"/>
    <mergeCell ref="D67:F67"/>
    <mergeCell ref="D72:F72"/>
    <mergeCell ref="G67:H67"/>
    <mergeCell ref="K71:L71"/>
    <mergeCell ref="D68:F68"/>
    <mergeCell ref="D71:F71"/>
    <mergeCell ref="G71:H71"/>
    <mergeCell ref="G70:H70"/>
    <mergeCell ref="K70:L70"/>
  </mergeCells>
  <dataValidations count="2">
    <dataValidation type="list" allowBlank="1" showInputMessage="1" showErrorMessage="1" sqref="D84:F88">
      <formula1>材料</formula1>
    </dataValidation>
    <dataValidation type="list" allowBlank="1" showInputMessage="1" showErrorMessage="1" sqref="I9:O9 A19:R19 A16:T16 P12:S12 Q9:R9">
      <formula1>"●"</formula1>
    </dataValidation>
  </dataValidations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2013-02-22T08:31:16Z</cp:lastPrinted>
  <dcterms:created xsi:type="dcterms:W3CDTF">2012-08-30T10:03:02Z</dcterms:created>
  <dcterms:modified xsi:type="dcterms:W3CDTF">2019-03-05T01:44:38Z</dcterms:modified>
  <cp:category/>
  <cp:version/>
  <cp:contentType/>
  <cp:contentStatus/>
</cp:coreProperties>
</file>